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<sst xmlns="http://schemas.openxmlformats.org/spreadsheetml/2006/main" count="291" uniqueCount="152">
  <si>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</si>
  <si>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</si>
  <si>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</si>
  <si>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</si>
  <si>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</si>
  <si>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</si>
  <si>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</si>
  <si>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</si>
  <si>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</si>
  <si>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</si>
  <si>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</si>
  <si>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</si>
  <si>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</si>
  <si>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</si>
  <si>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</si>
  <si>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</si>
  <si>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</si>
  <si>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</si>
  <si>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</si>
  <si>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</si>
  <si>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</si>
  <si>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</si>
  <si>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</si>
  <si>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</si>
  <si>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</si>
  <si>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</si>
  <si>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</si>
  <si>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</si>
  <si>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</si>
  <si>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</si>
  <si>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</si>
  <si>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</si>
  <si>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</si>
  <si>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</si>
  <si>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</si>
  <si>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</si>
  <si>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</si>
  <si>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</si>
  <si>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</si>
  <si>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</si>
  <si>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</si>
  <si>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</si>
  <si>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</si>
  <si>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</si>
  <si>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</si>
  <si>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</si>
  <si>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</si>
  <si>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</si>
  <si>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</si>
  <si>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</si>
  <si>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</si>
  <si>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</si>
  <si>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</si>
  <si>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</si>
  <si>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</si>
  <si>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</si>
  <si>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</si>
  <si>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</si>
  <si>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</si>
  <si>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</si>
  <si>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</si>
  <si>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</si>
  <si>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</si>
  <si>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</si>
  <si>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</si>
  <si>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</si>
  <si>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</si>
  <si>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</si>
  <si>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</si>
  <si>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</si>
  <si>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</si>
  <si>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</si>
  <si>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</si>
  <si>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</si>
  <si>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</si>
  <si>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</si>
  <si>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</si>
  <si>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</si>
  <si>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</si>
  <si>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</si>
  <si>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</si>
  <si>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</si>
  <si>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</si>
  <si>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</si>
  <si>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</si>
  <si>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</si>
  <si>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</si>
  <si>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</si>
  <si>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</si>
  <si>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</si>
  <si>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</si>
  <si>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</si>
  <si>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</si>
  <si>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</si>
  <si>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</si>
  <si>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</si>
  <si>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</si>
  <si>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</si>
  <si>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</si>
  <si>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</si>
  <si>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</si>
  <si>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</si>
  <si>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</si>
  <si>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</si>
  <si>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</si>
  <si>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</si>
  <si>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</si>
  <si>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</si>
  <si>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</si>
  <si>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</si>
  <si>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</si>
  <si>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</si>
  <si>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</si>
  <si>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</si>
  <si>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</si>
  <si>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</si>
  <si>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</si>
  <si>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</si>
  <si>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</si>
  <si>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</si>
  <si>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</si>
  <si>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</si>
  <si>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</si>
  <si>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</si>
  <si>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</si>
  <si>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</si>
  <si>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</si>
  <si>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</si>
  <si>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</si>
  <si>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</si>
  <si>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</si>
  <si>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</si>
  <si>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</si>
  <si>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</si>
  <si>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</si>
  <si>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</si>
  <si>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</si>
  <si>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</si>
  <si>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</si>
  <si>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</si>
  <si>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</si>
  <si>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</si>
  <si>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</si>
  <si>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</si>
  <si>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</si>
  <si>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2014-2015 гг</t>
  </si>
  <si>
    <t>2015 г.</t>
  </si>
  <si>
    <t>Обеспечение сохранности существующей сети дорог, поддержание улично-дорожной сети в чистоте и порядке, улучшение её санитарного состояния</t>
  </si>
  <si>
    <t>ПРИЛОЖЕНИЕ №1</t>
  </si>
  <si>
    <t xml:space="preserve">                        к постановлению администрации</t>
  </si>
  <si>
    <t xml:space="preserve">                                       МО Сертолово</t>
  </si>
  <si>
    <r>
      <t xml:space="preserve">    от </t>
    </r>
    <r>
      <rPr>
        <u val="single"/>
        <sz val="12"/>
        <rFont val="Times New Roman"/>
        <family val="1"/>
      </rPr>
      <t>24.03.2015 г.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95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</si>
</sst>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16" fontId="6" fillId="33" borderId="19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80" fontId="6" fillId="34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19600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76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94" t="s">
        <v>148</v>
      </c>
      <c r="H1" s="194"/>
      <c r="I1" s="194"/>
      <c r="J1" s="194"/>
    </row>
    <row r="2" spans="7:10" ht="14.25" customHeight="1">
      <c r="G2" s="194" t="s">
        <v>149</v>
      </c>
      <c r="H2" s="194"/>
      <c r="I2" s="194"/>
      <c r="J2" s="194"/>
    </row>
    <row r="3" spans="6:10" ht="15" customHeight="1">
      <c r="F3" s="22"/>
      <c r="G3" s="196" t="s">
        <v>150</v>
      </c>
      <c r="H3" s="196"/>
      <c r="I3" s="196"/>
      <c r="J3" s="196"/>
    </row>
    <row r="4" spans="6:10" ht="15" customHeight="1">
      <c r="F4" s="22"/>
      <c r="G4" s="194" t="s">
        <v>151</v>
      </c>
      <c r="H4" s="194"/>
      <c r="I4" s="194"/>
      <c r="J4" s="194"/>
    </row>
    <row r="5" spans="6:10" ht="15" customHeight="1">
      <c r="F5" s="22"/>
      <c r="G5" s="212"/>
      <c r="H5" s="212"/>
      <c r="I5" s="212"/>
      <c r="J5" s="212"/>
    </row>
    <row r="6" spans="1:10" s="1" customFormat="1" ht="15.75" customHeight="1">
      <c r="A6" s="195" t="s">
        <v>5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s="1" customFormat="1" ht="16.5" customHeight="1">
      <c r="A7" s="195" t="s">
        <v>33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" customHeight="1">
      <c r="A8" s="195" t="s">
        <v>90</v>
      </c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5.75" customHeight="1" thickBot="1">
      <c r="A9" s="183" t="s">
        <v>34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21.75" customHeight="1">
      <c r="A10" s="170" t="s">
        <v>0</v>
      </c>
      <c r="B10" s="174" t="s">
        <v>1</v>
      </c>
      <c r="C10" s="168" t="s">
        <v>22</v>
      </c>
      <c r="D10" s="172" t="s">
        <v>21</v>
      </c>
      <c r="E10" s="189" t="s">
        <v>28</v>
      </c>
      <c r="F10" s="188" t="s">
        <v>2</v>
      </c>
      <c r="G10" s="168"/>
      <c r="H10" s="168"/>
      <c r="I10" s="184" t="s">
        <v>3</v>
      </c>
      <c r="J10" s="166" t="s">
        <v>4</v>
      </c>
    </row>
    <row r="11" spans="1:10" ht="12.75">
      <c r="A11" s="171"/>
      <c r="B11" s="175"/>
      <c r="C11" s="169"/>
      <c r="D11" s="173"/>
      <c r="E11" s="190"/>
      <c r="F11" s="2">
        <v>2014</v>
      </c>
      <c r="G11" s="21">
        <v>2015</v>
      </c>
      <c r="H11" s="23">
        <v>2016</v>
      </c>
      <c r="I11" s="185"/>
      <c r="J11" s="167"/>
    </row>
    <row r="12" spans="1:10" ht="13.5" thickBot="1">
      <c r="A12" s="6">
        <v>1</v>
      </c>
      <c r="B12" s="8">
        <v>2</v>
      </c>
      <c r="C12" s="9">
        <v>3</v>
      </c>
      <c r="D12" s="10">
        <v>4</v>
      </c>
      <c r="E12" s="11">
        <v>5</v>
      </c>
      <c r="F12" s="8">
        <v>6</v>
      </c>
      <c r="G12" s="9">
        <v>7</v>
      </c>
      <c r="H12" s="24">
        <v>8</v>
      </c>
      <c r="I12" s="7">
        <v>9</v>
      </c>
      <c r="J12" s="3">
        <v>10</v>
      </c>
    </row>
    <row r="13" spans="1:10" ht="15" customHeight="1" thickBot="1">
      <c r="A13" s="176" t="s">
        <v>50</v>
      </c>
      <c r="B13" s="177"/>
      <c r="C13" s="177"/>
      <c r="D13" s="177"/>
      <c r="E13" s="178"/>
      <c r="F13" s="177"/>
      <c r="G13" s="177"/>
      <c r="H13" s="177"/>
      <c r="I13" s="177"/>
      <c r="J13" s="179"/>
    </row>
    <row r="14" spans="1:11" ht="48" customHeight="1">
      <c r="A14" s="37" t="s">
        <v>6</v>
      </c>
      <c r="B14" s="28" t="s">
        <v>84</v>
      </c>
      <c r="C14" s="39" t="s">
        <v>29</v>
      </c>
      <c r="D14" s="46" t="s">
        <v>35</v>
      </c>
      <c r="E14" s="47">
        <f>SUM(F14:H14)</f>
        <v>980.3</v>
      </c>
      <c r="F14" s="48">
        <v>780.4</v>
      </c>
      <c r="G14" s="41">
        <v>0</v>
      </c>
      <c r="H14" s="27">
        <v>199.9</v>
      </c>
      <c r="I14" s="65" t="s">
        <v>71</v>
      </c>
      <c r="J14" s="18" t="s">
        <v>114</v>
      </c>
      <c r="K14" s="49"/>
    </row>
    <row r="15" spans="1:11" ht="37.5" customHeight="1">
      <c r="A15" s="38" t="s">
        <v>7</v>
      </c>
      <c r="B15" s="20" t="s">
        <v>44</v>
      </c>
      <c r="C15" s="50" t="s">
        <v>29</v>
      </c>
      <c r="D15" s="51" t="s">
        <v>40</v>
      </c>
      <c r="E15" s="52">
        <f>SUM(F15:H15)</f>
        <v>6641.1</v>
      </c>
      <c r="F15" s="53">
        <v>6641.1</v>
      </c>
      <c r="G15" s="40">
        <v>0</v>
      </c>
      <c r="H15" s="44">
        <v>0</v>
      </c>
      <c r="I15" s="65" t="s">
        <v>71</v>
      </c>
      <c r="J15" s="18" t="s">
        <v>114</v>
      </c>
      <c r="K15" s="49"/>
    </row>
    <row r="16" spans="1:11" ht="63" customHeight="1">
      <c r="A16" s="39" t="s">
        <v>31</v>
      </c>
      <c r="B16" s="30" t="s">
        <v>105</v>
      </c>
      <c r="C16" s="50" t="s">
        <v>29</v>
      </c>
      <c r="D16" s="51" t="s">
        <v>35</v>
      </c>
      <c r="E16" s="54">
        <f>F16+G16+H16</f>
        <v>3303.7999999999997</v>
      </c>
      <c r="F16" s="40">
        <v>837.1</v>
      </c>
      <c r="G16" s="40">
        <v>2444.1</v>
      </c>
      <c r="H16" s="40">
        <v>22.6</v>
      </c>
      <c r="I16" s="65" t="s">
        <v>71</v>
      </c>
      <c r="J16" s="36" t="s">
        <v>49</v>
      </c>
      <c r="K16" s="49"/>
    </row>
    <row r="17" spans="1:11" ht="36.75" customHeight="1">
      <c r="A17" s="215" t="s">
        <v>46</v>
      </c>
      <c r="B17" s="186" t="s">
        <v>108</v>
      </c>
      <c r="C17" s="217" t="s">
        <v>29</v>
      </c>
      <c r="D17" s="180" t="s">
        <v>36</v>
      </c>
      <c r="E17" s="221">
        <f>SUM(F17:H17)</f>
        <v>3153.5</v>
      </c>
      <c r="F17" s="193">
        <v>1171.3</v>
      </c>
      <c r="G17" s="181">
        <v>1285.4</v>
      </c>
      <c r="H17" s="181">
        <v>696.8</v>
      </c>
      <c r="I17" s="219" t="s">
        <v>71</v>
      </c>
      <c r="J17" s="191" t="s">
        <v>45</v>
      </c>
      <c r="K17" s="49"/>
    </row>
    <row r="18" spans="1:11" ht="3.75" customHeight="1" hidden="1">
      <c r="A18" s="216"/>
      <c r="B18" s="187"/>
      <c r="C18" s="218"/>
      <c r="D18" s="164"/>
      <c r="E18" s="222"/>
      <c r="F18" s="193"/>
      <c r="G18" s="181"/>
      <c r="H18" s="181"/>
      <c r="I18" s="220"/>
      <c r="J18" s="192"/>
      <c r="K18" s="49"/>
    </row>
    <row r="19" spans="1:11" ht="38.25" customHeight="1">
      <c r="A19" s="38" t="s">
        <v>47</v>
      </c>
      <c r="B19" s="29" t="s">
        <v>111</v>
      </c>
      <c r="C19" s="39" t="s">
        <v>29</v>
      </c>
      <c r="D19" s="46" t="s">
        <v>35</v>
      </c>
      <c r="E19" s="52">
        <f>F19+G19+H19</f>
        <v>6358</v>
      </c>
      <c r="F19" s="43">
        <v>5536.7</v>
      </c>
      <c r="G19" s="43">
        <v>586.5</v>
      </c>
      <c r="H19" s="43">
        <v>234.8</v>
      </c>
      <c r="I19" s="65" t="s">
        <v>71</v>
      </c>
      <c r="J19" s="77" t="s">
        <v>48</v>
      </c>
      <c r="K19" s="49"/>
    </row>
    <row r="20" spans="1:11" ht="14.25" customHeight="1">
      <c r="A20" s="111"/>
      <c r="B20" s="112" t="s">
        <v>131</v>
      </c>
      <c r="C20" s="113"/>
      <c r="D20" s="114"/>
      <c r="E20" s="115">
        <f>E16+E19+E18+E17+E15+E14</f>
        <v>20436.7</v>
      </c>
      <c r="F20" s="115">
        <f>F16+F19+F18+F17+F15+F14</f>
        <v>14966.6</v>
      </c>
      <c r="G20" s="115">
        <f>G16+G19+G18+G17+G15+G14</f>
        <v>4316</v>
      </c>
      <c r="H20" s="116">
        <f>H16+H19+H18+H17+H15+H14</f>
        <v>1154.1000000000001</v>
      </c>
      <c r="I20" s="117"/>
      <c r="J20" s="118"/>
      <c r="K20" s="49"/>
    </row>
    <row r="21" spans="1:11" ht="14.25" customHeight="1">
      <c r="A21" s="119"/>
      <c r="B21" s="120" t="s">
        <v>43</v>
      </c>
      <c r="C21" s="119"/>
      <c r="D21" s="119"/>
      <c r="E21" s="103">
        <f>E20</f>
        <v>20436.7</v>
      </c>
      <c r="F21" s="103">
        <f>F20</f>
        <v>14966.6</v>
      </c>
      <c r="G21" s="103">
        <f>G20</f>
        <v>4316</v>
      </c>
      <c r="H21" s="103">
        <f>H20</f>
        <v>1154.1000000000001</v>
      </c>
      <c r="I21" s="121"/>
      <c r="J21" s="122"/>
      <c r="K21" s="49"/>
    </row>
    <row r="22" spans="1:11" ht="16.5" customHeight="1" thickBot="1">
      <c r="A22" s="203" t="s">
        <v>91</v>
      </c>
      <c r="B22" s="204"/>
      <c r="C22" s="204"/>
      <c r="D22" s="204"/>
      <c r="E22" s="214"/>
      <c r="F22" s="204"/>
      <c r="G22" s="204"/>
      <c r="H22" s="204"/>
      <c r="I22" s="204"/>
      <c r="J22" s="205"/>
      <c r="K22" s="49"/>
    </row>
    <row r="23" spans="1:11" s="26" customFormat="1" ht="39" customHeight="1" thickBot="1">
      <c r="A23" s="58" t="s">
        <v>8</v>
      </c>
      <c r="B23" s="32" t="s">
        <v>109</v>
      </c>
      <c r="C23" s="58" t="s">
        <v>29</v>
      </c>
      <c r="D23" s="46" t="s">
        <v>35</v>
      </c>
      <c r="E23" s="72">
        <f aca="true" t="shared" si="0" ref="E23:E38">F23+G23+H23</f>
        <v>688.3</v>
      </c>
      <c r="F23" s="105">
        <v>388.3</v>
      </c>
      <c r="G23" s="27">
        <v>150</v>
      </c>
      <c r="H23" s="27">
        <v>150</v>
      </c>
      <c r="I23" s="66" t="s">
        <v>71</v>
      </c>
      <c r="J23" s="67" t="s">
        <v>73</v>
      </c>
      <c r="K23" s="60"/>
    </row>
    <row r="24" spans="1:11" ht="36" customHeight="1" thickBot="1">
      <c r="A24" s="39" t="s">
        <v>30</v>
      </c>
      <c r="B24" s="78" t="s">
        <v>99</v>
      </c>
      <c r="C24" s="39" t="s">
        <v>29</v>
      </c>
      <c r="D24" s="46" t="s">
        <v>35</v>
      </c>
      <c r="E24" s="72">
        <f t="shared" si="0"/>
        <v>757.1</v>
      </c>
      <c r="F24" s="42">
        <v>480.1</v>
      </c>
      <c r="G24" s="43">
        <v>132</v>
      </c>
      <c r="H24" s="43">
        <v>145</v>
      </c>
      <c r="I24" s="34" t="s">
        <v>71</v>
      </c>
      <c r="J24" s="34" t="s">
        <v>73</v>
      </c>
      <c r="K24" s="49" t="s">
        <v>100</v>
      </c>
    </row>
    <row r="25" spans="1:11" s="26" customFormat="1" ht="36.75" customHeight="1">
      <c r="A25" s="68" t="s">
        <v>32</v>
      </c>
      <c r="B25" s="79" t="s">
        <v>78</v>
      </c>
      <c r="C25" s="68" t="s">
        <v>29</v>
      </c>
      <c r="D25" s="69" t="s">
        <v>41</v>
      </c>
      <c r="E25" s="80">
        <f t="shared" si="0"/>
        <v>139.4</v>
      </c>
      <c r="F25" s="75">
        <v>63.1</v>
      </c>
      <c r="G25" s="40">
        <v>36.3</v>
      </c>
      <c r="H25" s="40">
        <v>40</v>
      </c>
      <c r="I25" s="81" t="s">
        <v>71</v>
      </c>
      <c r="J25" s="35" t="s">
        <v>73</v>
      </c>
      <c r="K25" s="60"/>
    </row>
    <row r="26" spans="1:11" ht="37.5" customHeight="1">
      <c r="A26" s="76" t="s">
        <v>37</v>
      </c>
      <c r="B26" s="32" t="s">
        <v>75</v>
      </c>
      <c r="C26" s="39" t="s">
        <v>29</v>
      </c>
      <c r="D26" s="39" t="s">
        <v>40</v>
      </c>
      <c r="E26" s="83">
        <f t="shared" si="0"/>
        <v>217.5</v>
      </c>
      <c r="F26" s="84">
        <v>217.5</v>
      </c>
      <c r="G26" s="41">
        <v>0</v>
      </c>
      <c r="H26" s="27">
        <v>0</v>
      </c>
      <c r="I26" s="34" t="s">
        <v>71</v>
      </c>
      <c r="J26" s="34" t="s">
        <v>73</v>
      </c>
      <c r="K26" s="49"/>
    </row>
    <row r="27" spans="1:11" ht="49.5" customHeight="1">
      <c r="A27" s="76" t="s">
        <v>38</v>
      </c>
      <c r="B27" s="32" t="s">
        <v>115</v>
      </c>
      <c r="C27" s="39" t="s">
        <v>29</v>
      </c>
      <c r="D27" s="58" t="s">
        <v>40</v>
      </c>
      <c r="E27" s="83">
        <f t="shared" si="0"/>
        <v>100</v>
      </c>
      <c r="F27" s="84">
        <v>100</v>
      </c>
      <c r="G27" s="41">
        <v>0</v>
      </c>
      <c r="H27" s="27">
        <v>0</v>
      </c>
      <c r="I27" s="34" t="s">
        <v>71</v>
      </c>
      <c r="J27" s="34" t="s">
        <v>73</v>
      </c>
      <c r="K27" s="49"/>
    </row>
    <row r="28" spans="1:11" s="26" customFormat="1" ht="35.25" customHeight="1" thickBot="1">
      <c r="A28" s="85" t="s">
        <v>39</v>
      </c>
      <c r="B28" s="86" t="s">
        <v>76</v>
      </c>
      <c r="C28" s="87" t="s">
        <v>29</v>
      </c>
      <c r="D28" s="88" t="s">
        <v>35</v>
      </c>
      <c r="E28" s="82">
        <f t="shared" si="0"/>
        <v>229.5</v>
      </c>
      <c r="F28" s="89">
        <v>69.3</v>
      </c>
      <c r="G28" s="90">
        <v>76.3</v>
      </c>
      <c r="H28" s="90">
        <v>83.9</v>
      </c>
      <c r="I28" s="91" t="s">
        <v>71</v>
      </c>
      <c r="J28" s="92" t="s">
        <v>73</v>
      </c>
      <c r="K28" s="60"/>
    </row>
    <row r="29" spans="1:11" s="26" customFormat="1" ht="35.25" customHeight="1" thickBot="1">
      <c r="A29" s="58" t="s">
        <v>77</v>
      </c>
      <c r="B29" s="79" t="s">
        <v>112</v>
      </c>
      <c r="C29" s="68" t="s">
        <v>29</v>
      </c>
      <c r="D29" s="88" t="s">
        <v>35</v>
      </c>
      <c r="E29" s="72">
        <f t="shared" si="0"/>
        <v>1806.5</v>
      </c>
      <c r="F29" s="70">
        <v>1506.5</v>
      </c>
      <c r="G29" s="71">
        <v>150</v>
      </c>
      <c r="H29" s="44">
        <v>150</v>
      </c>
      <c r="I29" s="35" t="s">
        <v>71</v>
      </c>
      <c r="J29" s="35" t="s">
        <v>74</v>
      </c>
      <c r="K29" s="60"/>
    </row>
    <row r="30" spans="1:11" s="26" customFormat="1" ht="24.75" customHeight="1" thickBot="1">
      <c r="A30" s="197" t="s">
        <v>101</v>
      </c>
      <c r="B30" s="200" t="s">
        <v>79</v>
      </c>
      <c r="C30" s="68" t="s">
        <v>124</v>
      </c>
      <c r="D30" s="59" t="s">
        <v>35</v>
      </c>
      <c r="E30" s="72">
        <f t="shared" si="0"/>
        <v>57718.9</v>
      </c>
      <c r="F30" s="42">
        <f>F31+F32</f>
        <v>42218.9</v>
      </c>
      <c r="G30" s="43">
        <v>12500</v>
      </c>
      <c r="H30" s="27">
        <v>3000</v>
      </c>
      <c r="I30" s="209" t="s">
        <v>71</v>
      </c>
      <c r="J30" s="200" t="s">
        <v>72</v>
      </c>
      <c r="K30" s="60"/>
    </row>
    <row r="31" spans="1:11" s="26" customFormat="1" ht="26.25" customHeight="1">
      <c r="A31" s="198"/>
      <c r="B31" s="201"/>
      <c r="C31" s="68" t="s">
        <v>43</v>
      </c>
      <c r="D31" s="59" t="s">
        <v>35</v>
      </c>
      <c r="E31" s="72">
        <f>F31+G31+H31</f>
        <v>55888.4</v>
      </c>
      <c r="F31" s="75">
        <v>40388.4</v>
      </c>
      <c r="G31" s="43">
        <v>12500</v>
      </c>
      <c r="H31" s="27">
        <v>3000</v>
      </c>
      <c r="I31" s="210"/>
      <c r="J31" s="201"/>
      <c r="K31" s="60"/>
    </row>
    <row r="32" spans="1:11" s="26" customFormat="1" ht="36.75" customHeight="1">
      <c r="A32" s="199"/>
      <c r="B32" s="202"/>
      <c r="C32" s="68" t="s">
        <v>125</v>
      </c>
      <c r="D32" s="58" t="s">
        <v>40</v>
      </c>
      <c r="E32" s="93">
        <v>1830.5</v>
      </c>
      <c r="F32" s="75">
        <v>1830.5</v>
      </c>
      <c r="G32" s="40">
        <v>0</v>
      </c>
      <c r="H32" s="44">
        <v>0</v>
      </c>
      <c r="I32" s="211"/>
      <c r="J32" s="202"/>
      <c r="K32" s="60"/>
    </row>
    <row r="33" spans="1:11" s="26" customFormat="1" ht="49.5" customHeight="1">
      <c r="A33" s="73" t="s">
        <v>102</v>
      </c>
      <c r="B33" s="74" t="s">
        <v>107</v>
      </c>
      <c r="C33" s="58" t="s">
        <v>29</v>
      </c>
      <c r="D33" s="59" t="s">
        <v>35</v>
      </c>
      <c r="E33" s="82">
        <f t="shared" si="0"/>
        <v>7205</v>
      </c>
      <c r="F33" s="75">
        <v>2205</v>
      </c>
      <c r="G33" s="40">
        <v>2500</v>
      </c>
      <c r="H33" s="40">
        <v>2500</v>
      </c>
      <c r="I33" s="66" t="s">
        <v>71</v>
      </c>
      <c r="J33" s="35" t="s">
        <v>73</v>
      </c>
      <c r="K33" s="60"/>
    </row>
    <row r="34" spans="1:11" s="26" customFormat="1" ht="42.75" customHeight="1">
      <c r="A34" s="97" t="s">
        <v>116</v>
      </c>
      <c r="B34" s="104" t="s">
        <v>123</v>
      </c>
      <c r="C34" s="68" t="s">
        <v>29</v>
      </c>
      <c r="D34" s="69" t="s">
        <v>40</v>
      </c>
      <c r="E34" s="99">
        <f t="shared" si="0"/>
        <v>469.2</v>
      </c>
      <c r="F34" s="96">
        <v>469.2</v>
      </c>
      <c r="G34" s="40">
        <v>0</v>
      </c>
      <c r="H34" s="40">
        <v>0</v>
      </c>
      <c r="I34" s="98" t="s">
        <v>71</v>
      </c>
      <c r="J34" s="79" t="s">
        <v>73</v>
      </c>
      <c r="K34" s="60"/>
    </row>
    <row r="35" spans="1:11" s="26" customFormat="1" ht="48" customHeight="1">
      <c r="A35" s="97" t="s">
        <v>117</v>
      </c>
      <c r="B35" s="100" t="s">
        <v>118</v>
      </c>
      <c r="C35" s="68" t="s">
        <v>29</v>
      </c>
      <c r="D35" s="69" t="s">
        <v>145</v>
      </c>
      <c r="E35" s="83">
        <f t="shared" si="0"/>
        <v>1339.6</v>
      </c>
      <c r="F35" s="43">
        <v>332.8</v>
      </c>
      <c r="G35" s="43">
        <v>1006.8</v>
      </c>
      <c r="H35" s="43">
        <v>0</v>
      </c>
      <c r="I35" s="98" t="s">
        <v>71</v>
      </c>
      <c r="J35" s="32" t="s">
        <v>119</v>
      </c>
      <c r="K35" s="60"/>
    </row>
    <row r="36" spans="1:11" s="26" customFormat="1" ht="38.25" customHeight="1">
      <c r="A36" s="101" t="s">
        <v>120</v>
      </c>
      <c r="B36" s="100" t="s">
        <v>122</v>
      </c>
      <c r="C36" s="68" t="s">
        <v>29</v>
      </c>
      <c r="D36" s="69" t="s">
        <v>40</v>
      </c>
      <c r="E36" s="83">
        <f t="shared" si="0"/>
        <v>78.2</v>
      </c>
      <c r="F36" s="43">
        <v>78.2</v>
      </c>
      <c r="G36" s="43">
        <v>0</v>
      </c>
      <c r="H36" s="43">
        <v>0</v>
      </c>
      <c r="I36" s="98" t="s">
        <v>71</v>
      </c>
      <c r="J36" s="79" t="s">
        <v>121</v>
      </c>
      <c r="K36" s="60"/>
    </row>
    <row r="37" spans="1:11" s="26" customFormat="1" ht="48.75" customHeight="1">
      <c r="A37" s="101" t="s">
        <v>126</v>
      </c>
      <c r="B37" s="106" t="s">
        <v>127</v>
      </c>
      <c r="C37" s="68" t="s">
        <v>29</v>
      </c>
      <c r="D37" s="69" t="s">
        <v>40</v>
      </c>
      <c r="E37" s="83">
        <f t="shared" si="0"/>
        <v>41</v>
      </c>
      <c r="F37" s="43">
        <v>41</v>
      </c>
      <c r="G37" s="43">
        <v>0</v>
      </c>
      <c r="H37" s="43">
        <v>0</v>
      </c>
      <c r="I37" s="98" t="s">
        <v>71</v>
      </c>
      <c r="J37" s="32" t="s">
        <v>128</v>
      </c>
      <c r="K37" s="60"/>
    </row>
    <row r="38" spans="1:11" s="26" customFormat="1" ht="42.75" customHeight="1">
      <c r="A38" s="160" t="s">
        <v>138</v>
      </c>
      <c r="B38" s="106" t="s">
        <v>139</v>
      </c>
      <c r="C38" s="68" t="s">
        <v>29</v>
      </c>
      <c r="D38" s="69" t="s">
        <v>40</v>
      </c>
      <c r="E38" s="83">
        <f t="shared" si="0"/>
        <v>120</v>
      </c>
      <c r="F38" s="43">
        <v>120</v>
      </c>
      <c r="G38" s="43">
        <v>0</v>
      </c>
      <c r="H38" s="43">
        <v>0</v>
      </c>
      <c r="I38" s="98" t="s">
        <v>71</v>
      </c>
      <c r="J38" s="32" t="s">
        <v>128</v>
      </c>
      <c r="K38" s="60"/>
    </row>
    <row r="39" spans="1:11" ht="14.25" customHeight="1">
      <c r="A39" s="111"/>
      <c r="B39" s="112" t="s">
        <v>132</v>
      </c>
      <c r="C39" s="123"/>
      <c r="D39" s="124"/>
      <c r="E39" s="125">
        <f>E33+E30+E29+E28+E26+E25+E24+E23+E27+E34+E35+E36+E37+E38</f>
        <v>70910.2</v>
      </c>
      <c r="F39" s="125">
        <f>F33+F30+F29+F28+F26+F25+F24+F23+F27+F34+F35+F36+F37+F38</f>
        <v>48289.9</v>
      </c>
      <c r="G39" s="125">
        <f>G33+G30+G29+G28+G26+G25+G24+G23+G27+G34+G35+G36+G37+G38</f>
        <v>16551.399999999998</v>
      </c>
      <c r="H39" s="125">
        <f>H33+H30+H29+H28+H26+H25+H24+H23+H27+H34+H35+H36+H37+H38</f>
        <v>6068.9</v>
      </c>
      <c r="I39" s="126"/>
      <c r="J39" s="127"/>
      <c r="K39" s="49"/>
    </row>
    <row r="40" spans="1:11" ht="14.25" customHeight="1">
      <c r="A40" s="119"/>
      <c r="B40" s="120" t="s">
        <v>43</v>
      </c>
      <c r="C40" s="119"/>
      <c r="D40" s="119"/>
      <c r="E40" s="103">
        <f>F40+G40+H40</f>
        <v>69079.7</v>
      </c>
      <c r="F40" s="103">
        <f>F39-F41</f>
        <v>46459.4</v>
      </c>
      <c r="G40" s="103">
        <f>G39</f>
        <v>16551.399999999998</v>
      </c>
      <c r="H40" s="103">
        <f>H39</f>
        <v>6068.9</v>
      </c>
      <c r="I40" s="121"/>
      <c r="J40" s="121"/>
      <c r="K40" s="49"/>
    </row>
    <row r="41" spans="1:11" ht="24" customHeight="1">
      <c r="A41" s="119"/>
      <c r="B41" s="120" t="s">
        <v>125</v>
      </c>
      <c r="C41" s="119"/>
      <c r="D41" s="119"/>
      <c r="E41" s="103">
        <f>F41+G41+H41</f>
        <v>1830.5</v>
      </c>
      <c r="F41" s="103">
        <f>F32</f>
        <v>1830.5</v>
      </c>
      <c r="G41" s="103">
        <v>0</v>
      </c>
      <c r="H41" s="103">
        <v>0</v>
      </c>
      <c r="I41" s="121"/>
      <c r="J41" s="121"/>
      <c r="K41" s="49"/>
    </row>
    <row r="42" spans="1:11" ht="15" customHeight="1">
      <c r="A42" s="213" t="s">
        <v>92</v>
      </c>
      <c r="B42" s="213"/>
      <c r="C42" s="213"/>
      <c r="D42" s="213"/>
      <c r="E42" s="213"/>
      <c r="F42" s="213"/>
      <c r="G42" s="213"/>
      <c r="H42" s="213"/>
      <c r="I42" s="213"/>
      <c r="J42" s="213"/>
      <c r="K42" s="49"/>
    </row>
    <row r="43" spans="1:15" ht="61.5" customHeight="1">
      <c r="A43" s="102" t="s">
        <v>9</v>
      </c>
      <c r="B43" s="14" t="s">
        <v>103</v>
      </c>
      <c r="C43" s="39" t="s">
        <v>29</v>
      </c>
      <c r="D43" s="39" t="s">
        <v>35</v>
      </c>
      <c r="E43" s="57">
        <f aca="true" t="shared" si="1" ref="E43:E48">SUM(F43:H43)</f>
        <v>46908.100000000006</v>
      </c>
      <c r="F43" s="95">
        <v>7848.9</v>
      </c>
      <c r="G43" s="43">
        <v>18603</v>
      </c>
      <c r="H43" s="43">
        <v>20456.2</v>
      </c>
      <c r="I43" s="20" t="s">
        <v>71</v>
      </c>
      <c r="J43" s="14" t="s">
        <v>51</v>
      </c>
      <c r="K43" s="49"/>
      <c r="O43" s="1" t="s">
        <v>89</v>
      </c>
    </row>
    <row r="44" spans="1:11" ht="63" customHeight="1">
      <c r="A44" s="39" t="s">
        <v>10</v>
      </c>
      <c r="B44" s="14" t="s">
        <v>104</v>
      </c>
      <c r="C44" s="39" t="s">
        <v>29</v>
      </c>
      <c r="D44" s="39" t="s">
        <v>35</v>
      </c>
      <c r="E44" s="57">
        <f t="shared" si="1"/>
        <v>14772.7</v>
      </c>
      <c r="F44" s="95">
        <v>1534.8</v>
      </c>
      <c r="G44" s="43">
        <v>6304.9</v>
      </c>
      <c r="H44" s="43">
        <v>6933</v>
      </c>
      <c r="I44" s="20" t="s">
        <v>71</v>
      </c>
      <c r="J44" s="14" t="s">
        <v>51</v>
      </c>
      <c r="K44" s="49"/>
    </row>
    <row r="45" spans="1:11" ht="49.5" customHeight="1">
      <c r="A45" s="39" t="s">
        <v>11</v>
      </c>
      <c r="B45" s="14" t="s">
        <v>97</v>
      </c>
      <c r="C45" s="39" t="s">
        <v>29</v>
      </c>
      <c r="D45" s="39" t="s">
        <v>35</v>
      </c>
      <c r="E45" s="57">
        <f t="shared" si="1"/>
        <v>201.5</v>
      </c>
      <c r="F45" s="95">
        <v>104.5</v>
      </c>
      <c r="G45" s="43">
        <v>46</v>
      </c>
      <c r="H45" s="43">
        <v>51</v>
      </c>
      <c r="I45" s="64" t="s">
        <v>71</v>
      </c>
      <c r="J45" s="14" t="s">
        <v>80</v>
      </c>
      <c r="K45" s="49"/>
    </row>
    <row r="46" spans="1:11" ht="37.5" customHeight="1">
      <c r="A46" s="37" t="s">
        <v>12</v>
      </c>
      <c r="B46" s="14" t="s">
        <v>98</v>
      </c>
      <c r="C46" s="39" t="s">
        <v>29</v>
      </c>
      <c r="D46" s="46" t="s">
        <v>35</v>
      </c>
      <c r="E46" s="56">
        <f t="shared" si="1"/>
        <v>1837.3999999999999</v>
      </c>
      <c r="F46" s="96">
        <v>327.8</v>
      </c>
      <c r="G46" s="40">
        <v>718.8</v>
      </c>
      <c r="H46" s="40">
        <v>790.8</v>
      </c>
      <c r="I46" s="64" t="s">
        <v>71</v>
      </c>
      <c r="J46" s="16" t="s">
        <v>52</v>
      </c>
      <c r="K46" s="49"/>
    </row>
    <row r="47" spans="1:11" ht="51" customHeight="1">
      <c r="A47" s="38" t="s">
        <v>141</v>
      </c>
      <c r="B47" s="161" t="s">
        <v>142</v>
      </c>
      <c r="C47" s="39" t="s">
        <v>29</v>
      </c>
      <c r="D47" s="51" t="s">
        <v>146</v>
      </c>
      <c r="E47" s="56">
        <f t="shared" si="1"/>
        <v>40</v>
      </c>
      <c r="F47" s="162">
        <v>0</v>
      </c>
      <c r="G47" s="40">
        <v>40</v>
      </c>
      <c r="H47" s="40">
        <v>0</v>
      </c>
      <c r="I47" s="64" t="s">
        <v>71</v>
      </c>
      <c r="J47" s="163" t="s">
        <v>147</v>
      </c>
      <c r="K47" s="49"/>
    </row>
    <row r="48" spans="1:11" ht="54" customHeight="1">
      <c r="A48" s="38" t="s">
        <v>143</v>
      </c>
      <c r="B48" s="161" t="s">
        <v>144</v>
      </c>
      <c r="C48" s="39" t="s">
        <v>29</v>
      </c>
      <c r="D48" s="51" t="s">
        <v>146</v>
      </c>
      <c r="E48" s="56">
        <f t="shared" si="1"/>
        <v>378</v>
      </c>
      <c r="F48" s="162">
        <v>0</v>
      </c>
      <c r="G48" s="40">
        <v>378</v>
      </c>
      <c r="H48" s="40">
        <v>0</v>
      </c>
      <c r="I48" s="64" t="s">
        <v>71</v>
      </c>
      <c r="J48" s="163" t="s">
        <v>147</v>
      </c>
      <c r="K48" s="49"/>
    </row>
    <row r="49" spans="1:11" ht="15" customHeight="1">
      <c r="A49" s="111"/>
      <c r="B49" s="112" t="s">
        <v>133</v>
      </c>
      <c r="C49" s="123"/>
      <c r="D49" s="124"/>
      <c r="E49" s="128">
        <f>SUM(E43:E48)</f>
        <v>64137.700000000004</v>
      </c>
      <c r="F49" s="129">
        <f>SUM(F43:F48)</f>
        <v>9815.999999999998</v>
      </c>
      <c r="G49" s="130">
        <f>SUM(G43:G48)</f>
        <v>26090.7</v>
      </c>
      <c r="H49" s="130">
        <f>SUM(H43:H48)</f>
        <v>28231</v>
      </c>
      <c r="I49" s="126"/>
      <c r="J49" s="131"/>
      <c r="K49" s="49"/>
    </row>
    <row r="50" spans="1:11" ht="15" customHeight="1">
      <c r="A50" s="119"/>
      <c r="B50" s="120" t="s">
        <v>43</v>
      </c>
      <c r="C50" s="119"/>
      <c r="D50" s="119"/>
      <c r="E50" s="132">
        <f>F50+G50+H50</f>
        <v>64137.7</v>
      </c>
      <c r="F50" s="132">
        <f>F49</f>
        <v>9815.999999999998</v>
      </c>
      <c r="G50" s="132">
        <f>G49</f>
        <v>26090.7</v>
      </c>
      <c r="H50" s="132">
        <f>H49</f>
        <v>28231</v>
      </c>
      <c r="I50" s="121"/>
      <c r="J50" s="133"/>
      <c r="K50" s="49"/>
    </row>
    <row r="51" spans="1:11" ht="14.25" customHeight="1">
      <c r="A51" s="203" t="s">
        <v>93</v>
      </c>
      <c r="B51" s="204"/>
      <c r="C51" s="204"/>
      <c r="D51" s="204"/>
      <c r="E51" s="204"/>
      <c r="F51" s="204"/>
      <c r="G51" s="204"/>
      <c r="H51" s="204"/>
      <c r="I51" s="204"/>
      <c r="J51" s="205"/>
      <c r="K51" s="49"/>
    </row>
    <row r="52" spans="1:11" ht="48.75" customHeight="1">
      <c r="A52" s="39" t="s">
        <v>13</v>
      </c>
      <c r="B52" s="14" t="s">
        <v>87</v>
      </c>
      <c r="C52" s="39" t="s">
        <v>29</v>
      </c>
      <c r="D52" s="39" t="s">
        <v>35</v>
      </c>
      <c r="E52" s="109">
        <f>SUM(F52:H52)</f>
        <v>12417.65</v>
      </c>
      <c r="F52" s="107">
        <v>3465.65</v>
      </c>
      <c r="G52" s="43">
        <v>4476</v>
      </c>
      <c r="H52" s="43">
        <v>4476</v>
      </c>
      <c r="I52" s="34" t="s">
        <v>71</v>
      </c>
      <c r="J52" s="14" t="s">
        <v>53</v>
      </c>
      <c r="K52" s="49"/>
    </row>
    <row r="53" spans="1:11" s="26" customFormat="1" ht="62.25" customHeight="1">
      <c r="A53" s="58" t="s">
        <v>14</v>
      </c>
      <c r="B53" s="74" t="s">
        <v>88</v>
      </c>
      <c r="C53" s="58" t="s">
        <v>29</v>
      </c>
      <c r="D53" s="58" t="s">
        <v>35</v>
      </c>
      <c r="E53" s="93">
        <f>SUM(F53:H53)</f>
        <v>790.5</v>
      </c>
      <c r="F53" s="43">
        <v>190.5</v>
      </c>
      <c r="G53" s="43">
        <v>300</v>
      </c>
      <c r="H53" s="43">
        <v>300</v>
      </c>
      <c r="I53" s="67" t="s">
        <v>71</v>
      </c>
      <c r="J53" s="74" t="s">
        <v>54</v>
      </c>
      <c r="K53" s="60"/>
    </row>
    <row r="54" spans="1:11" ht="47.25" customHeight="1">
      <c r="A54" s="61" t="s">
        <v>27</v>
      </c>
      <c r="B54" s="15" t="s">
        <v>110</v>
      </c>
      <c r="C54" s="50" t="s">
        <v>29</v>
      </c>
      <c r="D54" s="46" t="s">
        <v>35</v>
      </c>
      <c r="E54" s="110">
        <f>SUM(F54:H54)</f>
        <v>1477.75</v>
      </c>
      <c r="F54" s="108">
        <v>316.15</v>
      </c>
      <c r="G54" s="40">
        <v>580.8</v>
      </c>
      <c r="H54" s="40">
        <v>580.8</v>
      </c>
      <c r="I54" s="65" t="s">
        <v>71</v>
      </c>
      <c r="J54" s="16" t="s">
        <v>55</v>
      </c>
      <c r="K54" s="49"/>
    </row>
    <row r="55" spans="1:11" ht="15" customHeight="1">
      <c r="A55" s="111"/>
      <c r="B55" s="112" t="s">
        <v>134</v>
      </c>
      <c r="C55" s="123"/>
      <c r="D55" s="124"/>
      <c r="E55" s="134">
        <f>SUM(E52:E54)</f>
        <v>14685.9</v>
      </c>
      <c r="F55" s="129">
        <f>SUM(F52:F54)</f>
        <v>3972.3</v>
      </c>
      <c r="G55" s="130">
        <f>SUM(G52:G54)</f>
        <v>5356.8</v>
      </c>
      <c r="H55" s="130">
        <f>SUM(H52:H54)</f>
        <v>5356.8</v>
      </c>
      <c r="I55" s="126"/>
      <c r="J55" s="131"/>
      <c r="K55" s="49"/>
    </row>
    <row r="56" spans="1:11" ht="15" customHeight="1">
      <c r="A56" s="119"/>
      <c r="B56" s="120" t="s">
        <v>43</v>
      </c>
      <c r="C56" s="119"/>
      <c r="D56" s="119"/>
      <c r="E56" s="132">
        <f>F56+G56+H56</f>
        <v>14685.900000000001</v>
      </c>
      <c r="F56" s="132">
        <f>F55</f>
        <v>3972.3</v>
      </c>
      <c r="G56" s="132">
        <f>G55</f>
        <v>5356.8</v>
      </c>
      <c r="H56" s="132">
        <f>H55</f>
        <v>5356.8</v>
      </c>
      <c r="I56" s="121"/>
      <c r="J56" s="133"/>
      <c r="K56" s="49"/>
    </row>
    <row r="57" spans="1:11" ht="15" customHeight="1">
      <c r="A57" s="206" t="s">
        <v>94</v>
      </c>
      <c r="B57" s="207"/>
      <c r="C57" s="207"/>
      <c r="D57" s="207"/>
      <c r="E57" s="207"/>
      <c r="F57" s="207"/>
      <c r="G57" s="207"/>
      <c r="H57" s="207"/>
      <c r="I57" s="207"/>
      <c r="J57" s="208"/>
      <c r="K57" s="49"/>
    </row>
    <row r="58" spans="1:11" ht="52.5" customHeight="1">
      <c r="A58" s="62" t="s">
        <v>15</v>
      </c>
      <c r="B58" s="14" t="s">
        <v>85</v>
      </c>
      <c r="C58" s="55" t="s">
        <v>29</v>
      </c>
      <c r="D58" s="46" t="s">
        <v>35</v>
      </c>
      <c r="E58" s="57">
        <f aca="true" t="shared" si="2" ref="E58:E64">F58+G58+H58</f>
        <v>2897.1</v>
      </c>
      <c r="F58" s="43">
        <v>703.1</v>
      </c>
      <c r="G58" s="43">
        <v>1059</v>
      </c>
      <c r="H58" s="43">
        <v>1135</v>
      </c>
      <c r="I58" s="65" t="s">
        <v>71</v>
      </c>
      <c r="J58" s="17" t="s">
        <v>56</v>
      </c>
      <c r="K58" s="49"/>
    </row>
    <row r="59" spans="1:11" ht="43.5" customHeight="1">
      <c r="A59" s="39" t="s">
        <v>16</v>
      </c>
      <c r="B59" s="14" t="s">
        <v>86</v>
      </c>
      <c r="C59" s="39" t="s">
        <v>29</v>
      </c>
      <c r="D59" s="39" t="s">
        <v>35</v>
      </c>
      <c r="E59" s="57">
        <f t="shared" si="2"/>
        <v>13244.6</v>
      </c>
      <c r="F59" s="43">
        <v>2652.4</v>
      </c>
      <c r="G59" s="43">
        <v>4657.2</v>
      </c>
      <c r="H59" s="43">
        <v>5935</v>
      </c>
      <c r="I59" s="65" t="s">
        <v>71</v>
      </c>
      <c r="J59" s="17" t="s">
        <v>56</v>
      </c>
      <c r="K59" s="49"/>
    </row>
    <row r="60" spans="1:11" ht="41.25" customHeight="1">
      <c r="A60" s="39" t="s">
        <v>17</v>
      </c>
      <c r="B60" s="14" t="s">
        <v>57</v>
      </c>
      <c r="C60" s="39" t="s">
        <v>29</v>
      </c>
      <c r="D60" s="39" t="s">
        <v>35</v>
      </c>
      <c r="E60" s="57">
        <f t="shared" si="2"/>
        <v>3060.8</v>
      </c>
      <c r="F60" s="43">
        <v>731.6</v>
      </c>
      <c r="G60" s="43">
        <v>1154</v>
      </c>
      <c r="H60" s="43">
        <v>1175.2</v>
      </c>
      <c r="I60" s="65" t="s">
        <v>71</v>
      </c>
      <c r="J60" s="17" t="s">
        <v>56</v>
      </c>
      <c r="K60" s="49"/>
    </row>
    <row r="61" spans="1:11" ht="38.25" customHeight="1">
      <c r="A61" s="37" t="s">
        <v>23</v>
      </c>
      <c r="B61" s="32" t="s">
        <v>58</v>
      </c>
      <c r="C61" s="39" t="s">
        <v>29</v>
      </c>
      <c r="D61" s="46" t="s">
        <v>35</v>
      </c>
      <c r="E61" s="57">
        <f t="shared" si="2"/>
        <v>1418.1999999999998</v>
      </c>
      <c r="F61" s="45" t="s">
        <v>129</v>
      </c>
      <c r="G61" s="40">
        <v>449.4</v>
      </c>
      <c r="H61" s="40">
        <v>449.4</v>
      </c>
      <c r="I61" s="65" t="s">
        <v>71</v>
      </c>
      <c r="J61" s="17" t="s">
        <v>59</v>
      </c>
      <c r="K61" s="49"/>
    </row>
    <row r="62" spans="1:11" ht="36" customHeight="1">
      <c r="A62" s="37" t="s">
        <v>24</v>
      </c>
      <c r="B62" s="14" t="s">
        <v>60</v>
      </c>
      <c r="C62" s="39" t="s">
        <v>29</v>
      </c>
      <c r="D62" s="46" t="s">
        <v>35</v>
      </c>
      <c r="E62" s="57">
        <f t="shared" si="2"/>
        <v>4124.1</v>
      </c>
      <c r="F62" s="45" t="s">
        <v>130</v>
      </c>
      <c r="G62" s="40">
        <v>2209</v>
      </c>
      <c r="H62" s="40">
        <v>788.5</v>
      </c>
      <c r="I62" s="65" t="s">
        <v>71</v>
      </c>
      <c r="J62" s="16" t="s">
        <v>63</v>
      </c>
      <c r="K62" s="49"/>
    </row>
    <row r="63" spans="1:11" ht="39.75" customHeight="1">
      <c r="A63" s="39" t="s">
        <v>25</v>
      </c>
      <c r="B63" s="14" t="s">
        <v>61</v>
      </c>
      <c r="C63" s="39" t="s">
        <v>29</v>
      </c>
      <c r="D63" s="39" t="s">
        <v>35</v>
      </c>
      <c r="E63" s="57">
        <f t="shared" si="2"/>
        <v>1477.5</v>
      </c>
      <c r="F63" s="43">
        <v>187.7</v>
      </c>
      <c r="G63" s="43">
        <v>639</v>
      </c>
      <c r="H63" s="43">
        <v>650.8</v>
      </c>
      <c r="I63" s="34" t="s">
        <v>71</v>
      </c>
      <c r="J63" s="14" t="s">
        <v>59</v>
      </c>
      <c r="K63" s="49"/>
    </row>
    <row r="64" spans="1:11" ht="42.75" customHeight="1">
      <c r="A64" s="39" t="s">
        <v>26</v>
      </c>
      <c r="B64" s="14" t="s">
        <v>62</v>
      </c>
      <c r="C64" s="39" t="s">
        <v>29</v>
      </c>
      <c r="D64" s="39" t="s">
        <v>35</v>
      </c>
      <c r="E64" s="57">
        <f t="shared" si="2"/>
        <v>430</v>
      </c>
      <c r="F64" s="43">
        <v>130</v>
      </c>
      <c r="G64" s="43">
        <v>143</v>
      </c>
      <c r="H64" s="43">
        <v>157</v>
      </c>
      <c r="I64" s="34" t="s">
        <v>71</v>
      </c>
      <c r="J64" s="14" t="s">
        <v>63</v>
      </c>
      <c r="K64" s="49"/>
    </row>
    <row r="65" spans="1:11" s="13" customFormat="1" ht="12.75" customHeight="1">
      <c r="A65" s="135"/>
      <c r="B65" s="136" t="s">
        <v>135</v>
      </c>
      <c r="C65" s="137"/>
      <c r="D65" s="138"/>
      <c r="E65" s="134">
        <f>E64+E63+E62+E61+E60+E59+E58</f>
        <v>26652.3</v>
      </c>
      <c r="F65" s="134">
        <f>F64+F63+F62+F61+F60+F59+F58</f>
        <v>6050.8</v>
      </c>
      <c r="G65" s="134">
        <f>G64+G63+G62+G61+G60+G59+G58</f>
        <v>10310.599999999999</v>
      </c>
      <c r="H65" s="134">
        <f>H64+H63+H62+H61+H60+H59+H58</f>
        <v>10290.9</v>
      </c>
      <c r="I65" s="112"/>
      <c r="J65" s="139"/>
      <c r="K65" s="63"/>
    </row>
    <row r="66" spans="1:11" s="13" customFormat="1" ht="12.75" customHeight="1">
      <c r="A66" s="140"/>
      <c r="B66" s="120" t="s">
        <v>43</v>
      </c>
      <c r="C66" s="140"/>
      <c r="D66" s="140"/>
      <c r="E66" s="132">
        <f>E65</f>
        <v>26652.3</v>
      </c>
      <c r="F66" s="132">
        <f>F65</f>
        <v>6050.8</v>
      </c>
      <c r="G66" s="132">
        <f>G65</f>
        <v>10310.599999999999</v>
      </c>
      <c r="H66" s="132">
        <f>H65</f>
        <v>10290.9</v>
      </c>
      <c r="I66" s="120"/>
      <c r="J66" s="141"/>
      <c r="K66" s="63"/>
    </row>
    <row r="67" spans="1:11" ht="15.75" customHeight="1">
      <c r="A67" s="203" t="s">
        <v>95</v>
      </c>
      <c r="B67" s="204"/>
      <c r="C67" s="204"/>
      <c r="D67" s="204"/>
      <c r="E67" s="204"/>
      <c r="F67" s="204"/>
      <c r="G67" s="204"/>
      <c r="H67" s="204"/>
      <c r="I67" s="204"/>
      <c r="J67" s="205"/>
      <c r="K67" s="49"/>
    </row>
    <row r="68" spans="1:15" ht="54.75" customHeight="1">
      <c r="A68" s="39" t="s">
        <v>18</v>
      </c>
      <c r="B68" s="14" t="s">
        <v>64</v>
      </c>
      <c r="C68" s="39" t="s">
        <v>29</v>
      </c>
      <c r="D68" s="39" t="s">
        <v>35</v>
      </c>
      <c r="E68" s="57">
        <f>F68+G68+H68</f>
        <v>1049</v>
      </c>
      <c r="F68" s="43">
        <v>188.9</v>
      </c>
      <c r="G68" s="43">
        <v>631.5</v>
      </c>
      <c r="H68" s="43">
        <v>228.6</v>
      </c>
      <c r="I68" s="46" t="s">
        <v>71</v>
      </c>
      <c r="J68" s="31" t="s">
        <v>66</v>
      </c>
      <c r="K68" s="49"/>
      <c r="O68" t="s">
        <v>106</v>
      </c>
    </row>
    <row r="69" spans="1:11" ht="52.5" customHeight="1">
      <c r="A69" s="39" t="s">
        <v>19</v>
      </c>
      <c r="B69" s="14" t="s">
        <v>65</v>
      </c>
      <c r="C69" s="39" t="s">
        <v>29</v>
      </c>
      <c r="D69" s="39" t="s">
        <v>35</v>
      </c>
      <c r="E69" s="57">
        <f>F69+G69+H69</f>
        <v>2138.7</v>
      </c>
      <c r="F69" s="43">
        <v>1562.6</v>
      </c>
      <c r="G69" s="43">
        <v>274.3</v>
      </c>
      <c r="H69" s="43">
        <v>301.8</v>
      </c>
      <c r="I69" s="46" t="s">
        <v>71</v>
      </c>
      <c r="J69" s="31" t="s">
        <v>67</v>
      </c>
      <c r="K69" s="49"/>
    </row>
    <row r="70" spans="1:11" ht="51.75" customHeight="1">
      <c r="A70" s="37" t="s">
        <v>20</v>
      </c>
      <c r="B70" s="33" t="s">
        <v>81</v>
      </c>
      <c r="C70" s="39" t="s">
        <v>29</v>
      </c>
      <c r="D70" s="46" t="s">
        <v>35</v>
      </c>
      <c r="E70" s="56">
        <f>F70+G70+H70</f>
        <v>1642.5</v>
      </c>
      <c r="F70" s="40">
        <v>1007.5</v>
      </c>
      <c r="G70" s="40">
        <v>302</v>
      </c>
      <c r="H70" s="40">
        <v>333</v>
      </c>
      <c r="I70" s="46" t="s">
        <v>71</v>
      </c>
      <c r="J70" s="31" t="s">
        <v>67</v>
      </c>
      <c r="K70" s="49"/>
    </row>
    <row r="71" spans="1:11" ht="41.25" customHeight="1">
      <c r="A71" s="38" t="s">
        <v>42</v>
      </c>
      <c r="B71" s="32" t="s">
        <v>113</v>
      </c>
      <c r="C71" s="39" t="s">
        <v>29</v>
      </c>
      <c r="D71" s="46" t="s">
        <v>35</v>
      </c>
      <c r="E71" s="56">
        <f>F71+G71+H71</f>
        <v>6343.7</v>
      </c>
      <c r="F71" s="45" t="s">
        <v>140</v>
      </c>
      <c r="G71" s="40">
        <v>477</v>
      </c>
      <c r="H71" s="40">
        <v>477</v>
      </c>
      <c r="I71" s="46" t="s">
        <v>71</v>
      </c>
      <c r="J71" s="32" t="s">
        <v>68</v>
      </c>
      <c r="K71" s="49"/>
    </row>
    <row r="72" spans="1:11" s="13" customFormat="1" ht="12" customHeight="1">
      <c r="A72" s="135"/>
      <c r="B72" s="136" t="s">
        <v>136</v>
      </c>
      <c r="C72" s="137"/>
      <c r="D72" s="138"/>
      <c r="E72" s="134">
        <f>E71+E70+E69+E68</f>
        <v>11173.9</v>
      </c>
      <c r="F72" s="134">
        <f>F71+F70+F69+F68</f>
        <v>8148.699999999999</v>
      </c>
      <c r="G72" s="134">
        <f>G71+G70+G69+G68</f>
        <v>1684.8</v>
      </c>
      <c r="H72" s="134">
        <f>H71+H70+H69+H68</f>
        <v>1340.3999999999999</v>
      </c>
      <c r="I72" s="142"/>
      <c r="J72" s="139"/>
      <c r="K72" s="63"/>
    </row>
    <row r="73" spans="1:11" s="13" customFormat="1" ht="12" customHeight="1">
      <c r="A73" s="140"/>
      <c r="B73" s="120" t="s">
        <v>43</v>
      </c>
      <c r="C73" s="140"/>
      <c r="D73" s="140"/>
      <c r="E73" s="132">
        <f>E72</f>
        <v>11173.9</v>
      </c>
      <c r="F73" s="132">
        <f>F72</f>
        <v>8148.699999999999</v>
      </c>
      <c r="G73" s="132">
        <f>G72</f>
        <v>1684.8</v>
      </c>
      <c r="H73" s="132">
        <f>H72</f>
        <v>1340.3999999999999</v>
      </c>
      <c r="I73" s="143"/>
      <c r="J73" s="141"/>
      <c r="K73" s="63"/>
    </row>
    <row r="74" spans="1:11" ht="15.75" customHeight="1">
      <c r="A74" s="182" t="s">
        <v>96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49"/>
    </row>
    <row r="75" spans="1:11" ht="85.5" customHeight="1">
      <c r="A75" s="39" t="s">
        <v>83</v>
      </c>
      <c r="B75" s="20" t="s">
        <v>70</v>
      </c>
      <c r="C75" s="39" t="s">
        <v>43</v>
      </c>
      <c r="D75" s="20" t="s">
        <v>35</v>
      </c>
      <c r="E75" s="94">
        <f>F75+G75+H75</f>
        <v>13764.5</v>
      </c>
      <c r="F75" s="41">
        <v>2765.5</v>
      </c>
      <c r="G75" s="39">
        <v>5237.6</v>
      </c>
      <c r="H75" s="39">
        <v>5761.4</v>
      </c>
      <c r="I75" s="46" t="s">
        <v>71</v>
      </c>
      <c r="J75" s="20" t="s">
        <v>69</v>
      </c>
      <c r="K75" s="49"/>
    </row>
    <row r="76" spans="1:11" ht="12.75" customHeight="1">
      <c r="A76" s="144"/>
      <c r="B76" s="145" t="s">
        <v>82</v>
      </c>
      <c r="C76" s="146"/>
      <c r="D76" s="147"/>
      <c r="E76" s="148">
        <f aca="true" t="shared" si="3" ref="E76:H77">E75</f>
        <v>13764.5</v>
      </c>
      <c r="F76" s="148">
        <f t="shared" si="3"/>
        <v>2765.5</v>
      </c>
      <c r="G76" s="148">
        <f t="shared" si="3"/>
        <v>5237.6</v>
      </c>
      <c r="H76" s="148">
        <f t="shared" si="3"/>
        <v>5761.4</v>
      </c>
      <c r="I76" s="149"/>
      <c r="J76" s="150"/>
      <c r="K76" s="49"/>
    </row>
    <row r="77" spans="1:11" ht="12.75" customHeight="1">
      <c r="A77" s="140"/>
      <c r="B77" s="120" t="s">
        <v>43</v>
      </c>
      <c r="C77" s="140"/>
      <c r="D77" s="140"/>
      <c r="E77" s="132">
        <f t="shared" si="3"/>
        <v>13764.5</v>
      </c>
      <c r="F77" s="132">
        <f t="shared" si="3"/>
        <v>2765.5</v>
      </c>
      <c r="G77" s="132">
        <f t="shared" si="3"/>
        <v>5237.6</v>
      </c>
      <c r="H77" s="132">
        <f t="shared" si="3"/>
        <v>5761.4</v>
      </c>
      <c r="I77" s="120"/>
      <c r="J77" s="141"/>
      <c r="K77" s="49"/>
    </row>
    <row r="78" spans="1:11" ht="15.75" customHeight="1">
      <c r="A78" s="152"/>
      <c r="B78" s="159" t="s">
        <v>137</v>
      </c>
      <c r="C78" s="153"/>
      <c r="D78" s="153"/>
      <c r="E78" s="155">
        <f>E76+E72+E65+E55+E49+E39+E20</f>
        <v>221761.2</v>
      </c>
      <c r="F78" s="151">
        <f>F76+F72+F65+F55+F49+F39+F20</f>
        <v>94009.8</v>
      </c>
      <c r="G78" s="151">
        <f>G76+G72+G65+G55+G49+G39+G20</f>
        <v>69547.9</v>
      </c>
      <c r="H78" s="151">
        <f>H76+H72+H65+H55+H49+H39+H20</f>
        <v>58203.5</v>
      </c>
      <c r="I78" s="164"/>
      <c r="J78" s="165"/>
      <c r="K78" s="49"/>
    </row>
    <row r="79" spans="1:11" ht="15.75" customHeight="1">
      <c r="A79" s="154"/>
      <c r="B79" s="158" t="s">
        <v>43</v>
      </c>
      <c r="C79" s="154"/>
      <c r="D79" s="154"/>
      <c r="E79" s="156">
        <f>F79+G79+H79</f>
        <v>219930.7</v>
      </c>
      <c r="F79" s="94">
        <f>F78-F80</f>
        <v>92179.3</v>
      </c>
      <c r="G79" s="94">
        <f>G78</f>
        <v>69547.9</v>
      </c>
      <c r="H79" s="94">
        <f>H78</f>
        <v>58203.5</v>
      </c>
      <c r="I79" s="39"/>
      <c r="J79" s="39"/>
      <c r="K79" s="49"/>
    </row>
    <row r="80" spans="1:11" ht="25.5" customHeight="1">
      <c r="A80" s="154"/>
      <c r="B80" s="157" t="s">
        <v>125</v>
      </c>
      <c r="C80" s="154"/>
      <c r="D80" s="154"/>
      <c r="E80" s="156">
        <f>F80+G80+H80</f>
        <v>1830.5</v>
      </c>
      <c r="F80" s="94">
        <v>1830.5</v>
      </c>
      <c r="G80" s="94">
        <v>0</v>
      </c>
      <c r="H80" s="94">
        <v>0</v>
      </c>
      <c r="I80" s="39"/>
      <c r="J80" s="39"/>
      <c r="K80" s="49"/>
    </row>
    <row r="81" spans="1:10" ht="18.75" customHeight="1">
      <c r="A81" s="4"/>
      <c r="B81" s="5"/>
      <c r="C81" s="5"/>
      <c r="D81" s="5"/>
      <c r="E81" s="12"/>
      <c r="F81" s="12"/>
      <c r="G81" s="19"/>
      <c r="H81" s="25"/>
      <c r="I81" s="5"/>
      <c r="J81" s="5"/>
    </row>
    <row r="82" ht="21.75" customHeight="1"/>
    <row r="83" ht="23.25" customHeight="1"/>
    <row r="84" ht="20.25" customHeight="1"/>
    <row r="85" ht="20.2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37.5" customHeight="1"/>
    <row r="101" ht="76.5" customHeight="1"/>
    <row r="102" ht="44.25" customHeight="1"/>
    <row r="103" spans="1:10" s="13" customFormat="1" ht="21.75" customHeight="1">
      <c r="A103"/>
      <c r="B103"/>
      <c r="C103"/>
      <c r="D103"/>
      <c r="E103"/>
      <c r="F103"/>
      <c r="G103"/>
      <c r="H103" s="26"/>
      <c r="I103"/>
      <c r="J103"/>
    </row>
    <row r="104" ht="25.5" customHeight="1"/>
    <row r="105" ht="33" customHeight="1"/>
    <row r="106" ht="42.75" customHeight="1"/>
    <row r="107" ht="13.5" customHeight="1"/>
    <row r="108" ht="42.75" customHeight="1"/>
    <row r="109" ht="19.5" customHeight="1"/>
  </sheetData>
  <sheetProtection/>
  <mergeCells count="39">
    <mergeCell ref="A22:J22"/>
    <mergeCell ref="A17:A18"/>
    <mergeCell ref="J30:J32"/>
    <mergeCell ref="C17:C18"/>
    <mergeCell ref="H17:H18"/>
    <mergeCell ref="I17:I18"/>
    <mergeCell ref="E17:E18"/>
    <mergeCell ref="A30:A32"/>
    <mergeCell ref="B30:B32"/>
    <mergeCell ref="A67:J67"/>
    <mergeCell ref="A57:J57"/>
    <mergeCell ref="I30:I32"/>
    <mergeCell ref="A51:J51"/>
    <mergeCell ref="A42:J42"/>
    <mergeCell ref="G1:J1"/>
    <mergeCell ref="A6:J6"/>
    <mergeCell ref="A7:J7"/>
    <mergeCell ref="A8:J8"/>
    <mergeCell ref="G2:J2"/>
    <mergeCell ref="G3:J3"/>
    <mergeCell ref="G4:J4"/>
    <mergeCell ref="G5:J5"/>
    <mergeCell ref="A9:J9"/>
    <mergeCell ref="I10:I11"/>
    <mergeCell ref="B17:B18"/>
    <mergeCell ref="F10:H10"/>
    <mergeCell ref="E10:E11"/>
    <mergeCell ref="J17:J18"/>
    <mergeCell ref="F17:F18"/>
    <mergeCell ref="I78:J78"/>
    <mergeCell ref="J10:J11"/>
    <mergeCell ref="C10:C11"/>
    <mergeCell ref="A10:A11"/>
    <mergeCell ref="D10:D11"/>
    <mergeCell ref="B10:B11"/>
    <mergeCell ref="A13:J13"/>
    <mergeCell ref="D17:D18"/>
    <mergeCell ref="G17:G18"/>
    <mergeCell ref="A74:J74"/>
  </mergeCells>
  <printOptions/>
  <pageMargins left="0.2362204724409449" right="0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2015-03-24T07:58:10Z</cp:lastPrinted>
  <dcterms:created xsi:type="dcterms:W3CDTF">1996-10-08T23:32:33Z</dcterms:created>
  <dcterms:modified xsi:type="dcterms:W3CDTF">2015-03-24T07:58:14Z</dcterms:modified>
  <cp:category/>
  <cp:version/>
  <cp:contentType/>
  <cp:contentStatus/>
</cp:coreProperties>
</file>